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46" windowWidth="1657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<sst xmlns="http://schemas.openxmlformats.org/spreadsheetml/2006/main" count="66" uniqueCount="53">
  <si>
    <t>Jméno</t>
  </si>
  <si>
    <t>Přijmení</t>
  </si>
  <si>
    <t>rok nar.</t>
  </si>
  <si>
    <t>Skok z místa</t>
  </si>
  <si>
    <t>Sedy - lehy</t>
  </si>
  <si>
    <t>Člunkový běh</t>
  </si>
  <si>
    <t>Švihadlo</t>
  </si>
  <si>
    <t>Ohebnost</t>
  </si>
  <si>
    <t>Body celkem</t>
  </si>
  <si>
    <t>pravá</t>
  </si>
  <si>
    <t>body</t>
  </si>
  <si>
    <t>levá</t>
  </si>
  <si>
    <t>cm</t>
  </si>
  <si>
    <t>max.</t>
  </si>
  <si>
    <t>sec</t>
  </si>
  <si>
    <t xml:space="preserve"> </t>
  </si>
  <si>
    <t>1.Dřep na jedné noze (pravá , levá) - 1 dřep = 1 bod, každých 5 dřepů= další bod</t>
  </si>
  <si>
    <t>2.Skok z místa - délka skoku minus výška skokana : 10 = body (počítá se nejlepší ze 3 pokusů)</t>
  </si>
  <si>
    <t>3.Sedy lehy - Počet sedů lehů za 60 sec. : 10=dosažené body</t>
  </si>
  <si>
    <t>4.Maximální počet kliků bez přestávky : 4= dosáhnuté body</t>
  </si>
  <si>
    <t>6.Švihadlo - počet skoků za 60 sec : 10 = dosažené body</t>
  </si>
  <si>
    <t>7.Ohebnost- hloubka předklonu v cm pod rovinu chodidla +, a nad rovinuchodidla - : 2=dosažené body</t>
  </si>
  <si>
    <t>David</t>
  </si>
  <si>
    <t>Látal</t>
  </si>
  <si>
    <t>Martin</t>
  </si>
  <si>
    <t>Červinka</t>
  </si>
  <si>
    <t>za 60 sec.</t>
  </si>
  <si>
    <t>60 sec.</t>
  </si>
  <si>
    <t>Petr</t>
  </si>
  <si>
    <t>Dřepy</t>
  </si>
  <si>
    <t>Kliky</t>
  </si>
  <si>
    <t>výška (cm)</t>
  </si>
  <si>
    <t>váha (kg)</t>
  </si>
  <si>
    <t>Vojtěch</t>
  </si>
  <si>
    <t xml:space="preserve"> Krejčí</t>
  </si>
  <si>
    <t>Marie</t>
  </si>
  <si>
    <t>Látalová</t>
  </si>
  <si>
    <t>Pavel</t>
  </si>
  <si>
    <t xml:space="preserve"> Picur</t>
  </si>
  <si>
    <t>Natálka</t>
  </si>
  <si>
    <t>Julinka</t>
  </si>
  <si>
    <t>Adam</t>
  </si>
  <si>
    <t>Jan</t>
  </si>
  <si>
    <t>Vašek</t>
  </si>
  <si>
    <t>Vendulka</t>
  </si>
  <si>
    <t>Trajlínková</t>
  </si>
  <si>
    <t>Osička</t>
  </si>
  <si>
    <t>Trajlínek</t>
  </si>
  <si>
    <t>Osičková</t>
  </si>
  <si>
    <t>Zuzana</t>
  </si>
  <si>
    <t>Červinková</t>
  </si>
  <si>
    <t>Pořadí</t>
  </si>
  <si>
    <t>5.Člunkový běh (4x10m) - (pův. 12) 30 sekund = 0 bodů; každá setina pod 20 sec = +0,1bodu a každá setina nad = -0,1 bodu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</si>
</sst>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;[Red]0"/>
    <numFmt numFmtId="166" formatCode="0_ ;[Red]\-0\ "/>
    <numFmt numFmtId="167" formatCode="0.00_ ;[Red]\-0.00\ 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2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1">
      <selection activeCell="AA9" sqref="AA9"/>
    </sheetView>
  </sheetViews>
  <sheetFormatPr defaultColWidth="9.140625" defaultRowHeight="12.75"/>
  <cols>
    <col min="1" max="1" width="6.8515625" style="0" customWidth="1"/>
    <col min="2" max="2" width="8.7109375" style="0" customWidth="1"/>
    <col min="3" max="3" width="10.57421875" style="0" customWidth="1"/>
    <col min="4" max="4" width="7.57421875" style="0" customWidth="1"/>
    <col min="5" max="5" width="5.8515625" style="0" customWidth="1"/>
    <col min="6" max="6" width="5.140625" style="0" customWidth="1"/>
    <col min="7" max="7" width="6.421875" style="0" customWidth="1"/>
    <col min="8" max="8" width="6.8515625" style="0" customWidth="1"/>
    <col min="9" max="9" width="4.00390625" style="0" customWidth="1"/>
    <col min="10" max="10" width="5.28125" style="0" customWidth="1"/>
    <col min="11" max="11" width="4.7109375" style="0" customWidth="1"/>
    <col min="12" max="12" width="6.8515625" style="0" customWidth="1"/>
    <col min="13" max="13" width="11.00390625" style="0" customWidth="1"/>
    <col min="14" max="14" width="5.421875" style="0" customWidth="1"/>
    <col min="15" max="15" width="5.57421875" style="0" customWidth="1"/>
    <col min="16" max="16" width="5.7109375" style="0" customWidth="1"/>
    <col min="17" max="17" width="4.57421875" style="0" customWidth="1"/>
    <col min="18" max="18" width="8.421875" style="0" customWidth="1"/>
    <col min="19" max="19" width="10.28125" style="0" customWidth="1"/>
    <col min="20" max="20" width="5.140625" style="0" customWidth="1"/>
    <col min="21" max="21" width="4.28125" style="0" customWidth="1"/>
    <col min="22" max="22" width="5.8515625" style="0" customWidth="1"/>
    <col min="23" max="23" width="7.28125" style="0" customWidth="1"/>
  </cols>
  <sheetData>
    <row r="1" spans="1:23" s="1" customFormat="1" ht="38.25">
      <c r="A1" s="14" t="s">
        <v>51</v>
      </c>
      <c r="B1" s="10" t="s">
        <v>0</v>
      </c>
      <c r="C1" s="10" t="s">
        <v>1</v>
      </c>
      <c r="D1" s="10" t="s">
        <v>2</v>
      </c>
      <c r="E1" s="9" t="s">
        <v>31</v>
      </c>
      <c r="F1" s="9" t="s">
        <v>32</v>
      </c>
      <c r="G1" s="12" t="s">
        <v>29</v>
      </c>
      <c r="H1" s="13"/>
      <c r="I1" s="13"/>
      <c r="J1" s="13"/>
      <c r="K1" s="12" t="s">
        <v>3</v>
      </c>
      <c r="L1" s="13"/>
      <c r="M1" s="12" t="s">
        <v>4</v>
      </c>
      <c r="N1" s="13"/>
      <c r="O1" s="12" t="s">
        <v>30</v>
      </c>
      <c r="P1" s="13"/>
      <c r="Q1" s="12" t="s">
        <v>5</v>
      </c>
      <c r="R1" s="13"/>
      <c r="S1" s="12" t="s">
        <v>6</v>
      </c>
      <c r="T1" s="13"/>
      <c r="U1" s="12" t="s">
        <v>7</v>
      </c>
      <c r="V1" s="13"/>
      <c r="W1" s="9" t="s">
        <v>8</v>
      </c>
    </row>
    <row r="2" spans="1:23" s="2" customFormat="1" ht="12.75">
      <c r="A2" s="3"/>
      <c r="B2" s="3"/>
      <c r="C2" s="3"/>
      <c r="D2" s="3"/>
      <c r="E2" s="3"/>
      <c r="F2" s="3"/>
      <c r="G2" s="8" t="s">
        <v>9</v>
      </c>
      <c r="H2" s="8" t="s">
        <v>10</v>
      </c>
      <c r="I2" s="8" t="s">
        <v>11</v>
      </c>
      <c r="J2" s="8" t="s">
        <v>10</v>
      </c>
      <c r="K2" s="8" t="s">
        <v>12</v>
      </c>
      <c r="L2" s="8" t="s">
        <v>10</v>
      </c>
      <c r="M2" s="8" t="s">
        <v>26</v>
      </c>
      <c r="N2" s="8" t="s">
        <v>10</v>
      </c>
      <c r="O2" s="8" t="s">
        <v>13</v>
      </c>
      <c r="P2" s="8" t="s">
        <v>10</v>
      </c>
      <c r="Q2" s="8" t="s">
        <v>14</v>
      </c>
      <c r="R2" s="8" t="s">
        <v>10</v>
      </c>
      <c r="S2" s="8" t="s">
        <v>27</v>
      </c>
      <c r="T2" s="8" t="s">
        <v>10</v>
      </c>
      <c r="U2" s="8" t="s">
        <v>12</v>
      </c>
      <c r="V2" s="8" t="s">
        <v>10</v>
      </c>
      <c r="W2" s="3"/>
    </row>
    <row r="3" spans="1:23" ht="12.75">
      <c r="A3" s="11">
        <v>1</v>
      </c>
      <c r="B3" s="4" t="s">
        <v>28</v>
      </c>
      <c r="C3" s="4" t="s">
        <v>23</v>
      </c>
      <c r="D3" s="4">
        <v>1987</v>
      </c>
      <c r="E3" s="4">
        <v>176</v>
      </c>
      <c r="F3" s="4">
        <v>63.5</v>
      </c>
      <c r="G3" s="4">
        <v>40</v>
      </c>
      <c r="H3" s="6">
        <f>G3+ROUNDDOWN(G3/5,0)</f>
        <v>48</v>
      </c>
      <c r="I3" s="4">
        <v>20</v>
      </c>
      <c r="J3" s="6">
        <f>I3+ROUNDDOWN(I3/5,0)</f>
        <v>24</v>
      </c>
      <c r="K3" s="4">
        <v>244</v>
      </c>
      <c r="L3" s="6">
        <f>K3-E3</f>
        <v>68</v>
      </c>
      <c r="M3" s="4">
        <v>60</v>
      </c>
      <c r="N3" s="6">
        <f>M3</f>
        <v>60</v>
      </c>
      <c r="O3" s="4">
        <v>50</v>
      </c>
      <c r="P3" s="6">
        <f>O3</f>
        <v>50</v>
      </c>
      <c r="Q3" s="5">
        <v>18.9</v>
      </c>
      <c r="R3" s="6">
        <f>30-Q3</f>
        <v>11.100000000000001</v>
      </c>
      <c r="S3" s="4">
        <v>121</v>
      </c>
      <c r="T3" s="6">
        <f>S3</f>
        <v>121</v>
      </c>
      <c r="U3" s="6">
        <v>22</v>
      </c>
      <c r="V3" s="6">
        <f>U3</f>
        <v>22</v>
      </c>
      <c r="W3" s="7">
        <f>SUM(H3,J3,L3,N3,P3,R3,T3,V3)</f>
        <v>404.1</v>
      </c>
    </row>
    <row r="4" spans="1:23" ht="12.75">
      <c r="A4" s="11">
        <v>2</v>
      </c>
      <c r="B4" s="4" t="s">
        <v>43</v>
      </c>
      <c r="C4" s="4" t="s">
        <v>46</v>
      </c>
      <c r="D4" s="4">
        <v>1968</v>
      </c>
      <c r="E4" s="4">
        <v>176</v>
      </c>
      <c r="F4" s="4">
        <v>85</v>
      </c>
      <c r="G4" s="4">
        <v>18</v>
      </c>
      <c r="H4" s="6">
        <f>G4+ROUNDDOWN(G4/5,0)</f>
        <v>21</v>
      </c>
      <c r="I4" s="4">
        <v>5</v>
      </c>
      <c r="J4" s="6">
        <f>I4+ROUNDDOWN(I4/5,0)</f>
        <v>6</v>
      </c>
      <c r="K4" s="4">
        <v>205</v>
      </c>
      <c r="L4" s="6">
        <f>K4-E4</f>
        <v>29</v>
      </c>
      <c r="M4" s="4">
        <v>58</v>
      </c>
      <c r="N4" s="6">
        <f>M4</f>
        <v>58</v>
      </c>
      <c r="O4" s="4">
        <v>30</v>
      </c>
      <c r="P4" s="6">
        <f>O4</f>
        <v>30</v>
      </c>
      <c r="Q4" s="5">
        <v>21.7</v>
      </c>
      <c r="R4" s="6">
        <f>30-Q4</f>
        <v>8.3</v>
      </c>
      <c r="S4" s="4">
        <v>168</v>
      </c>
      <c r="T4" s="6">
        <f>S4</f>
        <v>168</v>
      </c>
      <c r="U4" s="6">
        <v>11</v>
      </c>
      <c r="V4" s="6">
        <f>U4</f>
        <v>11</v>
      </c>
      <c r="W4" s="7">
        <f>SUM(H4,J4,L4,N4,P4,R4,T4,V4)</f>
        <v>331.3</v>
      </c>
    </row>
    <row r="5" spans="1:23" ht="12.75">
      <c r="A5" s="11">
        <v>3</v>
      </c>
      <c r="B5" s="4" t="s">
        <v>35</v>
      </c>
      <c r="C5" s="4" t="s">
        <v>36</v>
      </c>
      <c r="D5" s="4">
        <v>1993</v>
      </c>
      <c r="E5" s="4">
        <v>158</v>
      </c>
      <c r="F5" s="4">
        <v>51</v>
      </c>
      <c r="G5" s="4">
        <v>3</v>
      </c>
      <c r="H5" s="6">
        <f>G5+ROUNDDOWN(G5/5,0)</f>
        <v>3</v>
      </c>
      <c r="I5" s="4">
        <v>3</v>
      </c>
      <c r="J5" s="6">
        <f>I5+ROUNDDOWN(I5/5,0)</f>
        <v>3</v>
      </c>
      <c r="K5" s="4">
        <v>146</v>
      </c>
      <c r="L5" s="6">
        <f>K5-E5</f>
        <v>-12</v>
      </c>
      <c r="M5" s="4">
        <v>56</v>
      </c>
      <c r="N5" s="6">
        <f>M5</f>
        <v>56</v>
      </c>
      <c r="O5" s="4">
        <v>23</v>
      </c>
      <c r="P5" s="6">
        <f>O5</f>
        <v>23</v>
      </c>
      <c r="Q5" s="5">
        <v>23.3</v>
      </c>
      <c r="R5" s="6">
        <f>30-Q5</f>
        <v>6.699999999999999</v>
      </c>
      <c r="S5" s="4">
        <v>92</v>
      </c>
      <c r="T5" s="6">
        <f>S5</f>
        <v>92</v>
      </c>
      <c r="U5" s="6">
        <v>14</v>
      </c>
      <c r="V5" s="6">
        <f>U5</f>
        <v>14</v>
      </c>
      <c r="W5" s="7">
        <f>SUM(H5,J5,L5,N5,P5,R5,T5,V5)</f>
        <v>185.7</v>
      </c>
    </row>
    <row r="6" spans="1:23" ht="12.75">
      <c r="A6" s="11">
        <v>4</v>
      </c>
      <c r="B6" s="4" t="s">
        <v>35</v>
      </c>
      <c r="C6" s="4" t="s">
        <v>48</v>
      </c>
      <c r="D6" s="4">
        <v>1996</v>
      </c>
      <c r="E6" s="4">
        <v>166</v>
      </c>
      <c r="F6" s="4">
        <v>46</v>
      </c>
      <c r="G6" s="4">
        <v>13</v>
      </c>
      <c r="H6" s="6">
        <f>G6+ROUNDDOWN(G6/5,0)</f>
        <v>15</v>
      </c>
      <c r="I6" s="4">
        <v>17</v>
      </c>
      <c r="J6" s="6">
        <f>I6+ROUNDDOWN(I6/5,0)</f>
        <v>20</v>
      </c>
      <c r="K6" s="4">
        <v>148</v>
      </c>
      <c r="L6" s="6">
        <f>K6-E6</f>
        <v>-18</v>
      </c>
      <c r="M6" s="4">
        <v>46</v>
      </c>
      <c r="N6" s="6">
        <f>M6</f>
        <v>46</v>
      </c>
      <c r="O6" s="4">
        <v>5</v>
      </c>
      <c r="P6" s="6">
        <f>O6</f>
        <v>5</v>
      </c>
      <c r="Q6" s="5">
        <v>26.3</v>
      </c>
      <c r="R6" s="6">
        <f>30-Q6</f>
        <v>3.6999999999999993</v>
      </c>
      <c r="S6" s="4">
        <v>97</v>
      </c>
      <c r="T6" s="6">
        <f>S6</f>
        <v>97</v>
      </c>
      <c r="U6" s="6">
        <v>8</v>
      </c>
      <c r="V6" s="6">
        <f>U6</f>
        <v>8</v>
      </c>
      <c r="W6" s="7">
        <f>SUM(H6,J6,L6,N6,P6,R6,T6,V6)</f>
        <v>176.7</v>
      </c>
    </row>
    <row r="7" spans="1:23" ht="12.75">
      <c r="A7" s="11">
        <v>5</v>
      </c>
      <c r="B7" s="4" t="s">
        <v>24</v>
      </c>
      <c r="C7" s="4" t="s">
        <v>25</v>
      </c>
      <c r="D7" s="4">
        <v>1996</v>
      </c>
      <c r="E7" s="4">
        <v>145</v>
      </c>
      <c r="F7" s="4">
        <v>35</v>
      </c>
      <c r="G7" s="4">
        <v>7</v>
      </c>
      <c r="H7" s="6">
        <f>G7+ROUNDDOWN(G7/5,0)</f>
        <v>8</v>
      </c>
      <c r="I7" s="4">
        <v>7</v>
      </c>
      <c r="J7" s="6">
        <f>I7+ROUNDDOWN(I7/5,0)</f>
        <v>8</v>
      </c>
      <c r="K7" s="4">
        <v>165</v>
      </c>
      <c r="L7" s="6">
        <f>K7-E7</f>
        <v>20</v>
      </c>
      <c r="M7" s="4">
        <v>38</v>
      </c>
      <c r="N7" s="6">
        <f>M7</f>
        <v>38</v>
      </c>
      <c r="O7" s="4">
        <v>22</v>
      </c>
      <c r="P7" s="6">
        <f>O7</f>
        <v>22</v>
      </c>
      <c r="Q7" s="5">
        <v>22.7</v>
      </c>
      <c r="R7" s="6">
        <f>30-Q7</f>
        <v>7.300000000000001</v>
      </c>
      <c r="S7" s="4">
        <v>74</v>
      </c>
      <c r="T7" s="6">
        <f>S7</f>
        <v>74</v>
      </c>
      <c r="U7" s="6">
        <v>-6</v>
      </c>
      <c r="V7" s="6">
        <f>U7</f>
        <v>-6</v>
      </c>
      <c r="W7" s="7">
        <f>SUM(H7,J7,L7,N7,P7,R7,T7,V7)</f>
        <v>171.3</v>
      </c>
    </row>
    <row r="8" spans="1:23" ht="12.75">
      <c r="A8" s="11">
        <v>6</v>
      </c>
      <c r="B8" s="4" t="s">
        <v>41</v>
      </c>
      <c r="C8" s="4" t="s">
        <v>46</v>
      </c>
      <c r="D8" s="4">
        <v>2000</v>
      </c>
      <c r="E8" s="4">
        <v>126</v>
      </c>
      <c r="F8" s="4">
        <v>25</v>
      </c>
      <c r="G8" s="4">
        <v>16</v>
      </c>
      <c r="H8" s="6">
        <f>G8+ROUNDDOWN(G8/5,0)</f>
        <v>19</v>
      </c>
      <c r="I8" s="4">
        <v>39</v>
      </c>
      <c r="J8" s="6">
        <f>I8+ROUNDDOWN(I8/5,0)</f>
        <v>46</v>
      </c>
      <c r="K8" s="4">
        <v>136</v>
      </c>
      <c r="L8" s="6">
        <f>K8-E8</f>
        <v>10</v>
      </c>
      <c r="M8" s="4">
        <v>42</v>
      </c>
      <c r="N8" s="6">
        <f>M8</f>
        <v>42</v>
      </c>
      <c r="O8" s="4">
        <v>24</v>
      </c>
      <c r="P8" s="6">
        <f>O8</f>
        <v>24</v>
      </c>
      <c r="Q8" s="5">
        <v>31.4</v>
      </c>
      <c r="R8" s="6">
        <f>30-Q8</f>
        <v>-1.3999999999999986</v>
      </c>
      <c r="S8" s="4">
        <v>20</v>
      </c>
      <c r="T8" s="6">
        <f>S8</f>
        <v>20</v>
      </c>
      <c r="U8" s="6">
        <v>9</v>
      </c>
      <c r="V8" s="6">
        <f>U8</f>
        <v>9</v>
      </c>
      <c r="W8" s="7">
        <f>SUM(H8,J8,L8,N8,P8,R8,T8,V8)</f>
        <v>168.6</v>
      </c>
    </row>
    <row r="9" spans="1:23" ht="12.75">
      <c r="A9" s="11">
        <v>7</v>
      </c>
      <c r="B9" s="4" t="s">
        <v>44</v>
      </c>
      <c r="C9" s="4" t="s">
        <v>48</v>
      </c>
      <c r="D9" s="4">
        <v>1999</v>
      </c>
      <c r="E9" s="4">
        <v>133</v>
      </c>
      <c r="F9" s="4">
        <v>25</v>
      </c>
      <c r="G9" s="4">
        <v>27</v>
      </c>
      <c r="H9" s="6">
        <f>G9+ROUNDDOWN(G9/5,0)</f>
        <v>32</v>
      </c>
      <c r="I9" s="4">
        <v>9</v>
      </c>
      <c r="J9" s="6">
        <f>I9+ROUNDDOWN(I9/5,0)</f>
        <v>10</v>
      </c>
      <c r="K9" s="4">
        <v>127</v>
      </c>
      <c r="L9" s="6">
        <f>K9-E9</f>
        <v>-6</v>
      </c>
      <c r="M9" s="4">
        <v>49</v>
      </c>
      <c r="N9" s="6">
        <f>M9</f>
        <v>49</v>
      </c>
      <c r="O9" s="4">
        <v>12</v>
      </c>
      <c r="P9" s="6">
        <f>O9</f>
        <v>12</v>
      </c>
      <c r="Q9" s="5">
        <v>31.4</v>
      </c>
      <c r="R9" s="6">
        <f>30-Q9</f>
        <v>-1.3999999999999986</v>
      </c>
      <c r="S9" s="4">
        <v>64</v>
      </c>
      <c r="T9" s="6">
        <f>S9</f>
        <v>64</v>
      </c>
      <c r="U9" s="6">
        <v>9</v>
      </c>
      <c r="V9" s="6">
        <f>U9</f>
        <v>9</v>
      </c>
      <c r="W9" s="7">
        <f>SUM(H9,J9,L9,N9,P9,R9,T9,V9)</f>
        <v>168.6</v>
      </c>
    </row>
    <row r="10" spans="1:23" ht="12.75">
      <c r="A10" s="11">
        <v>8</v>
      </c>
      <c r="B10" s="4" t="s">
        <v>22</v>
      </c>
      <c r="C10" s="4" t="s">
        <v>23</v>
      </c>
      <c r="D10" s="4">
        <v>1991</v>
      </c>
      <c r="E10" s="4">
        <v>178</v>
      </c>
      <c r="F10" s="4">
        <v>66</v>
      </c>
      <c r="G10" s="4">
        <v>10</v>
      </c>
      <c r="H10" s="6">
        <f>G10+ROUNDDOWN(G10/5,0)</f>
        <v>12</v>
      </c>
      <c r="I10" s="4">
        <v>11</v>
      </c>
      <c r="J10" s="6">
        <f>I10+ROUNDDOWN(I10/5,0)</f>
        <v>13</v>
      </c>
      <c r="K10" s="4">
        <v>241</v>
      </c>
      <c r="L10" s="6">
        <f>K10-E10</f>
        <v>63</v>
      </c>
      <c r="M10" s="4">
        <v>53</v>
      </c>
      <c r="N10" s="6">
        <f>M10</f>
        <v>53</v>
      </c>
      <c r="O10" s="4"/>
      <c r="P10" s="6">
        <f>O10</f>
        <v>0</v>
      </c>
      <c r="Q10" s="5"/>
      <c r="R10" s="6"/>
      <c r="S10" s="4"/>
      <c r="T10" s="6">
        <f>S10</f>
        <v>0</v>
      </c>
      <c r="U10" s="6"/>
      <c r="V10" s="6">
        <f>U10</f>
        <v>0</v>
      </c>
      <c r="W10" s="7">
        <f>SUM(H10,J10,L10,N10,P10,R10,T10,V10)</f>
        <v>141</v>
      </c>
    </row>
    <row r="11" spans="1:23" ht="12.75">
      <c r="A11" s="11">
        <v>9</v>
      </c>
      <c r="B11" s="4" t="s">
        <v>49</v>
      </c>
      <c r="C11" s="4" t="s">
        <v>50</v>
      </c>
      <c r="D11" s="4">
        <v>1992</v>
      </c>
      <c r="E11" s="4">
        <v>157</v>
      </c>
      <c r="F11" s="4">
        <v>45</v>
      </c>
      <c r="G11" s="4">
        <v>1</v>
      </c>
      <c r="H11" s="6">
        <f>G11+ROUNDDOWN(G11/5,0)</f>
        <v>1</v>
      </c>
      <c r="I11" s="4">
        <v>0</v>
      </c>
      <c r="J11" s="6">
        <f>I11+ROUNDDOWN(I11/5,0)</f>
        <v>0</v>
      </c>
      <c r="K11" s="4">
        <v>154</v>
      </c>
      <c r="L11" s="6">
        <f>K11-E11</f>
        <v>-3</v>
      </c>
      <c r="M11" s="4">
        <v>40</v>
      </c>
      <c r="N11" s="6">
        <f>M11</f>
        <v>40</v>
      </c>
      <c r="O11" s="4">
        <v>11</v>
      </c>
      <c r="P11" s="6">
        <f>O11</f>
        <v>11</v>
      </c>
      <c r="Q11" s="5">
        <v>25.5</v>
      </c>
      <c r="R11" s="6">
        <f>30-Q11</f>
        <v>4.5</v>
      </c>
      <c r="S11" s="4">
        <v>45</v>
      </c>
      <c r="T11" s="6">
        <f>S11</f>
        <v>45</v>
      </c>
      <c r="U11" s="6">
        <v>7</v>
      </c>
      <c r="V11" s="6">
        <f>U11</f>
        <v>7</v>
      </c>
      <c r="W11" s="7">
        <f>SUM(H11,J11,L11,N11,P11,R11,T11,V11)</f>
        <v>105.5</v>
      </c>
    </row>
    <row r="12" spans="1:23" ht="12.75">
      <c r="A12" s="11">
        <v>10</v>
      </c>
      <c r="B12" s="4" t="s">
        <v>40</v>
      </c>
      <c r="C12" s="4" t="s">
        <v>45</v>
      </c>
      <c r="D12" s="4">
        <v>1997</v>
      </c>
      <c r="E12" s="4">
        <v>147</v>
      </c>
      <c r="F12" s="4">
        <v>32</v>
      </c>
      <c r="G12" s="4">
        <v>6</v>
      </c>
      <c r="H12" s="6">
        <f>G12+ROUNDDOWN(G12/5,0)</f>
        <v>7</v>
      </c>
      <c r="I12" s="4">
        <v>13</v>
      </c>
      <c r="J12" s="6">
        <f>I12+ROUNDDOWN(I12/5,0)</f>
        <v>15</v>
      </c>
      <c r="K12" s="4">
        <v>161</v>
      </c>
      <c r="L12" s="6">
        <f>K12-E12</f>
        <v>14</v>
      </c>
      <c r="M12" s="4">
        <v>54</v>
      </c>
      <c r="N12" s="6">
        <f>M12</f>
        <v>54</v>
      </c>
      <c r="O12" s="4"/>
      <c r="P12" s="6">
        <f>O12</f>
        <v>0</v>
      </c>
      <c r="Q12" s="5"/>
      <c r="R12" s="6"/>
      <c r="S12" s="4"/>
      <c r="T12" s="6">
        <f>S12</f>
        <v>0</v>
      </c>
      <c r="U12" s="6"/>
      <c r="V12" s="6">
        <f>U12</f>
        <v>0</v>
      </c>
      <c r="W12" s="7">
        <f>SUM(H12,J12,L12,N12,P12,R12,T12,V12)</f>
        <v>90</v>
      </c>
    </row>
    <row r="13" spans="1:23" ht="12.75">
      <c r="A13" s="11">
        <v>11</v>
      </c>
      <c r="B13" s="4" t="s">
        <v>33</v>
      </c>
      <c r="C13" s="4" t="s">
        <v>34</v>
      </c>
      <c r="D13" s="4">
        <v>1991</v>
      </c>
      <c r="E13" s="4">
        <v>180</v>
      </c>
      <c r="F13" s="4">
        <v>64</v>
      </c>
      <c r="G13" s="4">
        <v>31</v>
      </c>
      <c r="H13" s="6">
        <f>G13+ROUNDDOWN(G13/5,0)</f>
        <v>37</v>
      </c>
      <c r="I13" s="4">
        <v>26</v>
      </c>
      <c r="J13" s="6">
        <f>I13+ROUNDDOWN(I13/5,0)</f>
        <v>31</v>
      </c>
      <c r="K13" s="4">
        <v>167</v>
      </c>
      <c r="L13" s="6">
        <f>K13-E13</f>
        <v>-13</v>
      </c>
      <c r="M13" s="4">
        <v>40</v>
      </c>
      <c r="N13" s="6">
        <f>M13</f>
        <v>40</v>
      </c>
      <c r="O13" s="4"/>
      <c r="P13" s="6">
        <f>O13</f>
        <v>0</v>
      </c>
      <c r="Q13" s="5"/>
      <c r="R13" s="6"/>
      <c r="S13" s="4"/>
      <c r="T13" s="6">
        <f>S13</f>
        <v>0</v>
      </c>
      <c r="U13" s="6">
        <v>-18</v>
      </c>
      <c r="V13" s="6">
        <f>U13</f>
        <v>-18</v>
      </c>
      <c r="W13" s="7">
        <f>SUM(H13,J13,L13,N13,P13,R13,T13,V13)</f>
        <v>77</v>
      </c>
    </row>
    <row r="14" spans="1:23" ht="12.75">
      <c r="A14" s="11">
        <v>12</v>
      </c>
      <c r="B14" s="4" t="s">
        <v>37</v>
      </c>
      <c r="C14" s="4" t="s">
        <v>38</v>
      </c>
      <c r="D14" s="4">
        <v>1993</v>
      </c>
      <c r="E14" s="4">
        <v>183</v>
      </c>
      <c r="F14" s="4">
        <v>66</v>
      </c>
      <c r="G14" s="4">
        <v>1</v>
      </c>
      <c r="H14" s="6">
        <f>G14+ROUNDDOWN(G14/5,0)</f>
        <v>1</v>
      </c>
      <c r="I14" s="4">
        <v>4</v>
      </c>
      <c r="J14" s="6">
        <f>I14+ROUNDDOWN(I14/5,0)</f>
        <v>4</v>
      </c>
      <c r="K14" s="4">
        <v>192</v>
      </c>
      <c r="L14" s="6">
        <f>K14-E14</f>
        <v>9</v>
      </c>
      <c r="M14" s="4">
        <v>43</v>
      </c>
      <c r="N14" s="6">
        <f>M14</f>
        <v>43</v>
      </c>
      <c r="O14" s="4"/>
      <c r="P14" s="6">
        <f>O14</f>
        <v>0</v>
      </c>
      <c r="Q14" s="5"/>
      <c r="R14" s="6"/>
      <c r="S14" s="4"/>
      <c r="T14" s="6">
        <f>S14</f>
        <v>0</v>
      </c>
      <c r="U14" s="6"/>
      <c r="V14" s="6">
        <f>U14</f>
        <v>0</v>
      </c>
      <c r="W14" s="7">
        <f>SUM(H14,J14,L14,N14,P14,R14,T14,V14)</f>
        <v>57</v>
      </c>
    </row>
    <row r="15" spans="1:23" ht="12.75">
      <c r="A15" s="11">
        <v>13</v>
      </c>
      <c r="B15" s="4" t="s">
        <v>39</v>
      </c>
      <c r="C15" s="4" t="s">
        <v>45</v>
      </c>
      <c r="D15" s="4">
        <v>2000</v>
      </c>
      <c r="E15" s="4">
        <v>128</v>
      </c>
      <c r="F15" s="4">
        <v>25</v>
      </c>
      <c r="G15" s="4">
        <v>10</v>
      </c>
      <c r="H15" s="6">
        <f>G15+ROUNDDOWN(G15/5,0)</f>
        <v>12</v>
      </c>
      <c r="I15" s="4">
        <v>5</v>
      </c>
      <c r="J15" s="6">
        <f>I15+ROUNDDOWN(I15/5,0)</f>
        <v>6</v>
      </c>
      <c r="K15" s="4">
        <v>116</v>
      </c>
      <c r="L15" s="6">
        <f>K15-E15</f>
        <v>-12</v>
      </c>
      <c r="M15" s="4">
        <v>46</v>
      </c>
      <c r="N15" s="6">
        <f>M15</f>
        <v>46</v>
      </c>
      <c r="O15" s="4"/>
      <c r="P15" s="6">
        <f>O15</f>
        <v>0</v>
      </c>
      <c r="Q15" s="5"/>
      <c r="R15" s="6"/>
      <c r="S15" s="4"/>
      <c r="T15" s="6">
        <f>S15</f>
        <v>0</v>
      </c>
      <c r="U15" s="6"/>
      <c r="V15" s="6">
        <f>U15</f>
        <v>0</v>
      </c>
      <c r="W15" s="7">
        <f>SUM(H15,J15,L15,N15,P15,R15,T15,V15)</f>
        <v>52</v>
      </c>
    </row>
    <row r="16" spans="1:23" ht="12.75">
      <c r="A16" s="11">
        <v>14</v>
      </c>
      <c r="B16" s="4" t="s">
        <v>42</v>
      </c>
      <c r="C16" s="4" t="s">
        <v>47</v>
      </c>
      <c r="D16" s="4">
        <v>1998</v>
      </c>
      <c r="E16" s="4">
        <v>143</v>
      </c>
      <c r="F16" s="4">
        <v>35</v>
      </c>
      <c r="G16" s="4">
        <v>1</v>
      </c>
      <c r="H16" s="6">
        <f>G16+ROUNDDOWN(G16/5,0)</f>
        <v>1</v>
      </c>
      <c r="I16" s="4">
        <v>2</v>
      </c>
      <c r="J16" s="6">
        <f>I16+ROUNDDOWN(I16/5,0)</f>
        <v>2</v>
      </c>
      <c r="K16" s="4">
        <v>128</v>
      </c>
      <c r="L16" s="6">
        <f>K16-E16</f>
        <v>-15</v>
      </c>
      <c r="M16" s="4">
        <v>43</v>
      </c>
      <c r="N16" s="6">
        <f>M16</f>
        <v>43</v>
      </c>
      <c r="O16" s="4"/>
      <c r="P16" s="6">
        <f>O16</f>
        <v>0</v>
      </c>
      <c r="Q16" s="5"/>
      <c r="R16" s="6"/>
      <c r="S16" s="4"/>
      <c r="T16" s="6">
        <f>S16</f>
        <v>0</v>
      </c>
      <c r="U16" s="6"/>
      <c r="V16" s="6">
        <f>U16</f>
        <v>0</v>
      </c>
      <c r="W16" s="7">
        <f>SUM(H16,J16,L16,N16,P16,R16,T16,V16)</f>
        <v>31</v>
      </c>
    </row>
    <row r="19" ht="12.75">
      <c r="A19" t="s">
        <v>16</v>
      </c>
    </row>
    <row r="20" ht="12.75">
      <c r="A20" t="s">
        <v>17</v>
      </c>
    </row>
    <row r="21" ht="12.75">
      <c r="A21" t="s">
        <v>18</v>
      </c>
    </row>
    <row r="22" ht="12.75">
      <c r="A22" t="s">
        <v>19</v>
      </c>
    </row>
    <row r="23" ht="12.75">
      <c r="A23" s="15" t="s">
        <v>52</v>
      </c>
    </row>
    <row r="24" ht="12.75">
      <c r="A24" t="s">
        <v>20</v>
      </c>
    </row>
    <row r="25" ht="12.75">
      <c r="A25" t="s">
        <v>21</v>
      </c>
    </row>
    <row r="26" ht="12.75">
      <c r="C26" t="s">
        <v>15</v>
      </c>
    </row>
  </sheetData>
  <sheetProtection/>
  <mergeCells count="7">
    <mergeCell ref="K1:L1"/>
    <mergeCell ref="G1:J1"/>
    <mergeCell ref="M1:N1"/>
    <mergeCell ref="O1:P1"/>
    <mergeCell ref="Q1:R1"/>
    <mergeCell ref="S1:T1"/>
    <mergeCell ref="U1:V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T-MAPY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Látal</dc:creator>
  <cp:keywords/>
  <dc:description/>
  <cp:lastModifiedBy>martin</cp:lastModifiedBy>
  <cp:lastPrinted>2007-01-27T11:27:43Z</cp:lastPrinted>
  <dcterms:created xsi:type="dcterms:W3CDTF">2007-01-04T13:04:42Z</dcterms:created>
  <dcterms:modified xsi:type="dcterms:W3CDTF">2015-06-04T10:13:44Z</dcterms:modified>
  <cp:category/>
  <cp:version/>
  <cp:contentType/>
  <cp:contentStatus/>
</cp:coreProperties>
</file>